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DEMEXTOR\"/>
    </mc:Choice>
  </mc:AlternateContent>
  <bookViews>
    <workbookView xWindow="0" yWindow="0" windowWidth="16815" windowHeight="7155" tabRatio="500"/>
  </bookViews>
  <sheets>
    <sheet name="CORRIDA HELADO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3" i="1" s="1"/>
  <c r="C38" i="1"/>
  <c r="C20" i="1"/>
  <c r="C23" i="1" s="1"/>
  <c r="C29" i="1" l="1"/>
  <c r="C40" i="1" s="1"/>
  <c r="C25" i="1"/>
  <c r="C26" i="1" s="1"/>
</calcChain>
</file>

<file path=xl/sharedStrings.xml><?xml version="1.0" encoding="utf-8"?>
<sst xmlns="http://schemas.openxmlformats.org/spreadsheetml/2006/main" count="54" uniqueCount="48">
  <si>
    <t>CORRIDA MENSUAL</t>
  </si>
  <si>
    <t>COSTOS MENSUALES</t>
  </si>
  <si>
    <t>Costos Fijos</t>
  </si>
  <si>
    <t>Renta de local o 1M cuadrado</t>
  </si>
  <si>
    <t>No. de Trabajadores</t>
  </si>
  <si>
    <t>Salario semanal del trabajador</t>
  </si>
  <si>
    <t>Salario total mensual</t>
  </si>
  <si>
    <t>Energia Eléctrica</t>
  </si>
  <si>
    <t>Agua</t>
  </si>
  <si>
    <t>No. De Máquinas</t>
  </si>
  <si>
    <t>Total</t>
  </si>
  <si>
    <t>TOTAL DE COSTOS FIJOS</t>
  </si>
  <si>
    <t>Costos Variables</t>
  </si>
  <si>
    <t>COSTO POR HELADO</t>
  </si>
  <si>
    <t>Cono/Vaso</t>
  </si>
  <si>
    <t>Base de helado</t>
  </si>
  <si>
    <t>COSTO DE HELADO CON BASES DE HELADO DESARROLLO MEXICANO</t>
  </si>
  <si>
    <t xml:space="preserve"> </t>
  </si>
  <si>
    <t>Servilleta</t>
  </si>
  <si>
    <t>Topping</t>
  </si>
  <si>
    <t>COSTO TOTAL DE UN HELADO</t>
  </si>
  <si>
    <t>Precio de Venta por cada helado</t>
  </si>
  <si>
    <t>Utilidad por cada helado</t>
  </si>
  <si>
    <t>UTILIDAD POR UN HELADO</t>
  </si>
  <si>
    <t>Punto de Equilibrio</t>
  </si>
  <si>
    <t>Mensual</t>
  </si>
  <si>
    <t>NUMERO DE PIEZAS QUE SE REQUIEREN VENDER AL MES PARA NO GANAR NI PERDER</t>
  </si>
  <si>
    <t>Diario</t>
  </si>
  <si>
    <t>NUMERO DE PIEZAS QUE SE REQUIEREN VENDER AL DIA PARA NO GANAR NI PERDER</t>
  </si>
  <si>
    <t>Utilidad mensual por helados vendidos diariamente</t>
  </si>
  <si>
    <t>ESTA ES LA UTILIDAD MENSUAL (LIBRE DE GASTOS) POR CADA EQUIS NUMERO DE HELADOS DIARIOS VENDIDOS</t>
  </si>
  <si>
    <t>QUIERES SABER EN CUANTO TIEMPO RECUPERAS TU INVERSION?</t>
  </si>
  <si>
    <t>Retorno de Inversión</t>
  </si>
  <si>
    <t>INVERSION INICIAL</t>
  </si>
  <si>
    <t>NO. DE MAQUINAS</t>
  </si>
  <si>
    <t>PRECIO DE MAQUINA</t>
  </si>
  <si>
    <t>CONGELADORES/REFRIGERADORES</t>
  </si>
  <si>
    <t>ADECUACION DEL LOCAL</t>
  </si>
  <si>
    <t>OTROS</t>
  </si>
  <si>
    <t>TOTAL DE INVERSION</t>
  </si>
  <si>
    <t>Retorno de inversión en meses</t>
  </si>
  <si>
    <t>EL COSTO PROM DE 1M2 ES DE $2000</t>
  </si>
  <si>
    <t>ES EL PROMEDIO DEL PAGO SEMANAL EN UNA HELADERIA</t>
  </si>
  <si>
    <t>DURO: $900, SUAVE: $750, FRITO: $600</t>
  </si>
  <si>
    <t>PRECIO MAQUINA DEMEX 313</t>
  </si>
  <si>
    <t>INVERSION INICIAL DE MATERIA PRIMA</t>
  </si>
  <si>
    <t>DE ACUERDO AL TOTAL DE INVERSION INICIAL Y AL NUMERO DE CONOS VENDIDOS DIARIAMENTE</t>
  </si>
  <si>
    <t>CORRIDA PARA UN NEGOCIO DE HELADO SUAVE/DURO/FRITO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</si>
</sst>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1" fillId="0" borderId="0" xfId="0" applyFont="1"/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Fill="1" applyBorder="1"/>
    <xf numFmtId="44" fontId="0" fillId="0" borderId="1" xfId="39" applyFont="1" applyBorder="1"/>
    <xf numFmtId="164" fontId="1" fillId="3" borderId="1" xfId="0" applyNumberFormat="1" applyFont="1" applyFill="1" applyBorder="1"/>
    <xf numFmtId="41" fontId="4" fillId="3" borderId="1" xfId="0" applyNumberFormat="1" applyFont="1" applyFill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44" fontId="1" fillId="3" borderId="12" xfId="39" applyFont="1" applyFill="1" applyBorder="1"/>
    <xf numFmtId="0" fontId="5" fillId="2" borderId="9" xfId="0" applyFont="1" applyFill="1" applyBorder="1" applyAlignment="1">
      <alignment horizontal="center"/>
    </xf>
    <xf numFmtId="0" fontId="9" fillId="2" borderId="1" xfId="0" applyFont="1" applyFill="1" applyBorder="1"/>
    <xf numFmtId="0" fontId="0" fillId="0" borderId="3" xfId="0" applyBorder="1"/>
    <xf numFmtId="0" fontId="6" fillId="2" borderId="5" xfId="0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0" borderId="0" xfId="0" applyAlignment="1">
      <alignment vertical="center" wrapText="1"/>
    </xf>
    <xf numFmtId="0" fontId="10" fillId="0" borderId="6" xfId="0" applyFont="1" applyFill="1" applyBorder="1" applyAlignment="1">
      <alignment horizontal="center"/>
    </xf>
    <xf numFmtId="44" fontId="0" fillId="4" borderId="1" xfId="39" applyFont="1" applyFill="1" applyBorder="1"/>
    <xf numFmtId="1" fontId="10" fillId="3" borderId="12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40"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36" builtinId="9" hidden="1"/>
    <cellStyle name="Hipervínculo visitado" xfId="38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24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4" builtinId="9" hidden="1"/>
    <cellStyle name="Hipervínculo visitado" xfId="6" builtinId="9" hidden="1"/>
    <cellStyle name="Hipervínculo visitado" xfId="2" builtinId="9" hidden="1"/>
    <cellStyle name="Moneda" xfId="39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2" sqref="C2"/>
    </sheetView>
  </sheetViews>
  <sheetFormatPr baseColWidth="10" defaultColWidth="11" defaultRowHeight="15.75" x14ac:dyDescent="0.25"/>
  <cols>
    <col min="2" max="2" width="28.625" bestFit="1" customWidth="1"/>
    <col min="3" max="3" width="30.5" customWidth="1"/>
    <col min="4" max="4" width="72" bestFit="1" customWidth="1"/>
    <col min="5" max="5" width="11" customWidth="1"/>
  </cols>
  <sheetData>
    <row r="1" spans="1:4" x14ac:dyDescent="0.25">
      <c r="A1" s="30" t="s">
        <v>47</v>
      </c>
      <c r="B1" s="30"/>
      <c r="C1" s="30"/>
    </row>
    <row r="3" spans="1:4" ht="23.25" x14ac:dyDescent="0.35">
      <c r="C3" s="20" t="s">
        <v>0</v>
      </c>
    </row>
    <row r="4" spans="1:4" x14ac:dyDescent="0.25">
      <c r="B4" s="8"/>
      <c r="C4" s="7"/>
    </row>
    <row r="5" spans="1:4" x14ac:dyDescent="0.25">
      <c r="B5" s="38" t="s">
        <v>1</v>
      </c>
      <c r="C5" s="39"/>
    </row>
    <row r="6" spans="1:4" x14ac:dyDescent="0.25">
      <c r="A6" s="33" t="s">
        <v>2</v>
      </c>
      <c r="B6" s="9" t="s">
        <v>3</v>
      </c>
      <c r="C6" s="3">
        <v>2000</v>
      </c>
      <c r="D6" t="s">
        <v>41</v>
      </c>
    </row>
    <row r="7" spans="1:4" x14ac:dyDescent="0.25">
      <c r="A7" s="34"/>
      <c r="B7" s="9" t="s">
        <v>4</v>
      </c>
      <c r="C7" s="2">
        <v>1</v>
      </c>
    </row>
    <row r="8" spans="1:4" x14ac:dyDescent="0.25">
      <c r="A8" s="34"/>
      <c r="B8" s="9" t="s">
        <v>5</v>
      </c>
      <c r="C8" s="3">
        <v>900</v>
      </c>
      <c r="D8" t="s">
        <v>42</v>
      </c>
    </row>
    <row r="9" spans="1:4" x14ac:dyDescent="0.25">
      <c r="A9" s="34"/>
      <c r="B9" s="9" t="s">
        <v>6</v>
      </c>
      <c r="C9" s="24">
        <f>C7*C8*4</f>
        <v>3600</v>
      </c>
    </row>
    <row r="10" spans="1:4" x14ac:dyDescent="0.25">
      <c r="A10" s="34"/>
      <c r="B10" s="9" t="s">
        <v>7</v>
      </c>
      <c r="C10" s="4">
        <v>750</v>
      </c>
      <c r="D10" t="s">
        <v>43</v>
      </c>
    </row>
    <row r="11" spans="1:4" x14ac:dyDescent="0.25">
      <c r="A11" s="34"/>
      <c r="B11" s="9" t="s">
        <v>8</v>
      </c>
      <c r="C11" s="4">
        <v>100</v>
      </c>
    </row>
    <row r="12" spans="1:4" x14ac:dyDescent="0.25">
      <c r="A12" s="34"/>
      <c r="B12" s="9" t="s">
        <v>9</v>
      </c>
      <c r="C12" s="2">
        <v>1</v>
      </c>
    </row>
    <row r="13" spans="1:4" x14ac:dyDescent="0.25">
      <c r="A13" s="35"/>
      <c r="B13" s="9" t="s">
        <v>10</v>
      </c>
      <c r="C13" s="14">
        <f>SUM(C9:C12)+C6</f>
        <v>6451</v>
      </c>
      <c r="D13" t="s">
        <v>11</v>
      </c>
    </row>
    <row r="14" spans="1:4" x14ac:dyDescent="0.25">
      <c r="A14" s="5"/>
      <c r="B14" s="5"/>
    </row>
    <row r="15" spans="1:4" ht="15.75" customHeight="1" x14ac:dyDescent="0.25">
      <c r="A15" s="31" t="s">
        <v>12</v>
      </c>
      <c r="B15" s="36" t="s">
        <v>13</v>
      </c>
      <c r="C15" s="37"/>
    </row>
    <row r="16" spans="1:4" x14ac:dyDescent="0.25">
      <c r="A16" s="31"/>
      <c r="B16" s="9" t="s">
        <v>14</v>
      </c>
      <c r="C16" s="4">
        <v>0.4</v>
      </c>
    </row>
    <row r="17" spans="1:6" x14ac:dyDescent="0.25">
      <c r="A17" s="31"/>
      <c r="B17" s="9" t="s">
        <v>15</v>
      </c>
      <c r="C17" s="4">
        <v>1.76</v>
      </c>
      <c r="D17" t="s">
        <v>16</v>
      </c>
      <c r="F17" t="s">
        <v>17</v>
      </c>
    </row>
    <row r="18" spans="1:6" x14ac:dyDescent="0.25">
      <c r="A18" s="31"/>
      <c r="B18" s="9" t="s">
        <v>18</v>
      </c>
      <c r="C18" s="4">
        <v>0.1</v>
      </c>
      <c r="F18" t="s">
        <v>17</v>
      </c>
    </row>
    <row r="19" spans="1:6" x14ac:dyDescent="0.25">
      <c r="A19" s="31"/>
      <c r="B19" s="9" t="s">
        <v>19</v>
      </c>
      <c r="C19" s="4">
        <v>0.5</v>
      </c>
      <c r="F19" s="11" t="s">
        <v>17</v>
      </c>
    </row>
    <row r="20" spans="1:6" x14ac:dyDescent="0.25">
      <c r="A20" s="32"/>
      <c r="B20" s="9" t="s">
        <v>10</v>
      </c>
      <c r="C20" s="14">
        <f>C17+C16+C18+C19</f>
        <v>2.7600000000000002</v>
      </c>
      <c r="D20" t="s">
        <v>20</v>
      </c>
      <c r="F20" s="12" t="s">
        <v>17</v>
      </c>
    </row>
    <row r="21" spans="1:6" x14ac:dyDescent="0.25">
      <c r="A21" s="6"/>
      <c r="B21" s="5"/>
      <c r="F21" s="12" t="s">
        <v>17</v>
      </c>
    </row>
    <row r="22" spans="1:6" x14ac:dyDescent="0.25">
      <c r="A22" s="47" t="s">
        <v>21</v>
      </c>
      <c r="B22" s="48"/>
      <c r="C22" s="4">
        <v>10</v>
      </c>
      <c r="F22" s="1" t="s">
        <v>17</v>
      </c>
    </row>
    <row r="23" spans="1:6" x14ac:dyDescent="0.25">
      <c r="A23" s="47" t="s">
        <v>22</v>
      </c>
      <c r="B23" s="48"/>
      <c r="C23" s="14">
        <f>C22-C20</f>
        <v>7.24</v>
      </c>
      <c r="D23" t="s">
        <v>23</v>
      </c>
    </row>
    <row r="24" spans="1:6" x14ac:dyDescent="0.25">
      <c r="A24" s="5"/>
      <c r="B24" s="5"/>
    </row>
    <row r="25" spans="1:6" ht="37.5" customHeight="1" x14ac:dyDescent="0.3">
      <c r="A25" s="45" t="s">
        <v>24</v>
      </c>
      <c r="B25" s="10" t="s">
        <v>25</v>
      </c>
      <c r="C25" s="15">
        <f>C13/C23</f>
        <v>891.02209944751382</v>
      </c>
      <c r="D25" t="s">
        <v>26</v>
      </c>
    </row>
    <row r="26" spans="1:6" ht="18.75" x14ac:dyDescent="0.3">
      <c r="A26" s="46"/>
      <c r="B26" s="10" t="s">
        <v>27</v>
      </c>
      <c r="C26" s="15">
        <f>C25/30</f>
        <v>29.700736648250462</v>
      </c>
      <c r="D26" t="s">
        <v>28</v>
      </c>
    </row>
    <row r="28" spans="1:6" ht="16.5" thickBot="1" x14ac:dyDescent="0.3"/>
    <row r="29" spans="1:6" ht="81" customHeight="1" x14ac:dyDescent="0.4">
      <c r="A29" s="23" t="s">
        <v>29</v>
      </c>
      <c r="B29" s="26">
        <v>120</v>
      </c>
      <c r="C29" s="29">
        <f>(B29*$C$23*30)-$C$13</f>
        <v>19613.000000000004</v>
      </c>
      <c r="D29" s="25" t="s">
        <v>30</v>
      </c>
    </row>
    <row r="31" spans="1:6" ht="16.5" thickBot="1" x14ac:dyDescent="0.3">
      <c r="A31" s="49" t="s">
        <v>31</v>
      </c>
      <c r="B31" s="49"/>
      <c r="C31" s="49"/>
    </row>
    <row r="32" spans="1:6" x14ac:dyDescent="0.25">
      <c r="A32" s="40" t="s">
        <v>32</v>
      </c>
      <c r="B32" s="43" t="s">
        <v>33</v>
      </c>
      <c r="C32" s="44"/>
    </row>
    <row r="33" spans="1:4" x14ac:dyDescent="0.25">
      <c r="A33" s="41"/>
      <c r="B33" s="21" t="s">
        <v>34</v>
      </c>
      <c r="C33" s="22">
        <v>1</v>
      </c>
    </row>
    <row r="34" spans="1:4" x14ac:dyDescent="0.25">
      <c r="A34" s="41"/>
      <c r="B34" s="21" t="s">
        <v>35</v>
      </c>
      <c r="C34" s="27">
        <v>65000</v>
      </c>
      <c r="D34" t="s">
        <v>44</v>
      </c>
    </row>
    <row r="35" spans="1:4" x14ac:dyDescent="0.25">
      <c r="A35" s="41"/>
      <c r="B35" s="21" t="s">
        <v>36</v>
      </c>
      <c r="C35" s="13">
        <v>0</v>
      </c>
    </row>
    <row r="36" spans="1:4" x14ac:dyDescent="0.25">
      <c r="A36" s="41"/>
      <c r="B36" s="21" t="s">
        <v>37</v>
      </c>
      <c r="C36" s="13">
        <v>0</v>
      </c>
    </row>
    <row r="37" spans="1:4" x14ac:dyDescent="0.25">
      <c r="A37" s="41"/>
      <c r="B37" s="21" t="s">
        <v>38</v>
      </c>
      <c r="C37" s="13">
        <v>5000</v>
      </c>
      <c r="D37" t="s">
        <v>45</v>
      </c>
    </row>
    <row r="38" spans="1:4" ht="16.5" thickBot="1" x14ac:dyDescent="0.3">
      <c r="A38" s="42"/>
      <c r="B38" s="16" t="s">
        <v>39</v>
      </c>
      <c r="C38" s="19">
        <f>SUM(C34:C37)</f>
        <v>70000</v>
      </c>
    </row>
    <row r="40" spans="1:4" ht="33" customHeight="1" thickBot="1" x14ac:dyDescent="0.3">
      <c r="A40" s="17"/>
      <c r="B40" s="18" t="s">
        <v>40</v>
      </c>
      <c r="C40" s="28">
        <f>(C38+C29)/C29</f>
        <v>4.569061336868403</v>
      </c>
      <c r="D40" s="50" t="s">
        <v>46</v>
      </c>
    </row>
  </sheetData>
  <mergeCells count="11">
    <mergeCell ref="A32:A38"/>
    <mergeCell ref="B32:C32"/>
    <mergeCell ref="A25:A26"/>
    <mergeCell ref="A22:B22"/>
    <mergeCell ref="A23:B23"/>
    <mergeCell ref="A31:C31"/>
    <mergeCell ref="A1:C1"/>
    <mergeCell ref="A15:A20"/>
    <mergeCell ref="A6:A13"/>
    <mergeCell ref="B15:C15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CORRIDA HELADOS</vt:lpstr>
    </vt:vector>
  </TitlesOfParts>
  <Manager/>
  <Company>FCG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Fernandez</dc:creator>
  <cp:keywords/>
  <dc:description/>
  <cp:lastModifiedBy>Mario Torres</cp:lastModifiedBy>
  <cp:revision/>
  <dcterms:created xsi:type="dcterms:W3CDTF">2014-02-25T17:36:36Z</dcterms:created>
  <dcterms:modified xsi:type="dcterms:W3CDTF">2017-12-04T17:31:06Z</dcterms:modified>
  <cp:category/>
  <cp:contentStatus/>
</cp:coreProperties>
</file>